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el\Public\Ředitel\Prezentace\Zastupitelstvo\8.12.2025\"/>
    </mc:Choice>
  </mc:AlternateContent>
  <xr:revisionPtr revIDLastSave="0" documentId="13_ncr:1_{BABF8497-1FA4-4AD4-A10E-C6D9CBC8BB40}" xr6:coauthVersionLast="47" xr6:coauthVersionMax="47" xr10:uidLastSave="{00000000-0000-0000-0000-000000000000}"/>
  <bookViews>
    <workbookView xWindow="-108" yWindow="-108" windowWidth="23256" windowHeight="12456" tabRatio="699" xr2:uid="{4220DC56-6E13-4D46-B969-D705D17BE826}"/>
  </bookViews>
  <sheets>
    <sheet name="Hospodaření" sheetId="3" r:id="rId1"/>
  </sheets>
  <definedNames>
    <definedName name="_xlnm.Print_Area" localSheetId="0">Hospodaření!$A$1:$N$16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9" i="3" l="1"/>
  <c r="L19" i="3"/>
  <c r="M19" i="3"/>
  <c r="H19" i="3"/>
  <c r="N21" i="3"/>
  <c r="N20" i="3"/>
  <c r="J19" i="3"/>
  <c r="I19" i="3"/>
  <c r="G19" i="3"/>
  <c r="F19" i="3"/>
  <c r="E19" i="3"/>
  <c r="D19" i="3"/>
  <c r="C19" i="3"/>
  <c r="B19" i="3"/>
  <c r="N18" i="3"/>
  <c r="N17" i="3"/>
  <c r="N13" i="3"/>
  <c r="C12" i="3"/>
  <c r="D12" i="3"/>
  <c r="E12" i="3"/>
  <c r="F12" i="3"/>
  <c r="G12" i="3"/>
  <c r="H12" i="3"/>
  <c r="I12" i="3"/>
  <c r="J12" i="3"/>
  <c r="K12" i="3"/>
  <c r="L12" i="3"/>
  <c r="M12" i="3"/>
  <c r="B12" i="3"/>
  <c r="N19" i="3" l="1"/>
  <c r="N14" i="3" l="1"/>
  <c r="N11" i="3"/>
  <c r="N10" i="3"/>
  <c r="N4" i="3"/>
  <c r="N3" i="3"/>
  <c r="N7" i="3"/>
  <c r="N12" i="3" l="1"/>
  <c r="N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Cerny</author>
  </authors>
  <commentList>
    <comment ref="H14" authorId="0" shapeId="0" xr:uid="{FB7929E1-F0E2-430C-A666-783A6C80A528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letní  17916  84%
krytá 3517   16%</t>
        </r>
      </text>
    </comment>
    <comment ref="J14" authorId="0" shapeId="0" xr:uid="{2B33B262-05FB-4E15-BD8B-4259A1D8398E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krytá část 5697
venkovní část 2940</t>
        </r>
      </text>
    </comment>
    <comment ref="J21" authorId="0" shapeId="0" xr:uid="{0A789802-F574-4F99-8F7F-8E800B3C6F17}">
      <text>
        <r>
          <rPr>
            <b/>
            <sz val="9"/>
            <color indexed="81"/>
            <rFont val="Tahoma"/>
            <family val="2"/>
            <charset val="238"/>
          </rPr>
          <t>Pavel Cerny:</t>
        </r>
        <r>
          <rPr>
            <sz val="9"/>
            <color indexed="81"/>
            <rFont val="Tahoma"/>
            <family val="2"/>
            <charset val="238"/>
          </rPr>
          <t xml:space="preserve">
krytá část  7975
venkovní 470</t>
        </r>
      </text>
    </comment>
  </commentList>
</comments>
</file>

<file path=xl/sharedStrings.xml><?xml version="1.0" encoding="utf-8"?>
<sst xmlns="http://schemas.openxmlformats.org/spreadsheetml/2006/main" count="23" uniqueCount="12">
  <si>
    <t>návštěvnost</t>
  </si>
  <si>
    <t>Hosp. výsledek</t>
  </si>
  <si>
    <t>Náklady účetně</t>
  </si>
  <si>
    <t>Výnosy účetně</t>
  </si>
  <si>
    <t>YTD</t>
  </si>
  <si>
    <t>Návštěvnost</t>
  </si>
  <si>
    <t>počet ABO účtů</t>
  </si>
  <si>
    <t>pohyb na deposit účtu</t>
  </si>
  <si>
    <t xml:space="preserve">                                                                   2023 ( Krytá část AQP v provozu od 10 2023 )</t>
  </si>
  <si>
    <t>depozit na konci 2024 byl 4.378mio</t>
  </si>
  <si>
    <t>Celkem HV -6,9 mio</t>
  </si>
  <si>
    <t>aktualizace 1.6.25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</si>
</sst>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u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3" fontId="10" fillId="0" borderId="1" xfId="0" applyNumberFormat="1" applyFont="1" applyBorder="1" applyAlignment="1">
      <alignment horizontal="center"/>
    </xf>
    <xf numFmtId="0" fontId="2" fillId="0" borderId="5" xfId="0" applyFont="1" applyBorder="1"/>
    <xf numFmtId="0" fontId="2" fillId="0" borderId="5" xfId="0" applyFont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1" fillId="0" borderId="4" xfId="0" applyFont="1" applyBorder="1"/>
    <xf numFmtId="0" fontId="2" fillId="0" borderId="4" xfId="0" applyFont="1" applyBorder="1"/>
    <xf numFmtId="0" fontId="2" fillId="0" borderId="6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0" fontId="9" fillId="0" borderId="0" xfId="0" applyFont="1"/>
    <xf numFmtId="0" fontId="8" fillId="0" borderId="0" xfId="0" applyFont="1"/>
    <xf numFmtId="3" fontId="2" fillId="0" borderId="0" xfId="0" applyNumberFormat="1" applyFo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10" fillId="0" borderId="7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3" fontId="10" fillId="0" borderId="6" xfId="0" applyNumberFormat="1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center"/>
    </xf>
    <xf numFmtId="3" fontId="9" fillId="0" borderId="2" xfId="0" applyNumberFormat="1" applyFont="1" applyBorder="1" applyAlignment="1">
      <alignment horizontal="center"/>
    </xf>
    <xf numFmtId="0" fontId="11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/>
    </xf>
    <xf numFmtId="3" fontId="10" fillId="0" borderId="2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3" fontId="9" fillId="0" borderId="0" xfId="0" applyNumberFormat="1" applyFont="1"/>
    <xf numFmtId="0" fontId="9" fillId="0" borderId="0" xfId="0" applyFont="1" applyAlignment="1">
      <alignment horizontal="left"/>
    </xf>
    <xf numFmtId="3" fontId="10" fillId="3" borderId="3" xfId="0" applyNumberFormat="1" applyFont="1" applyFill="1" applyBorder="1" applyAlignment="1">
      <alignment horizontal="center"/>
    </xf>
    <xf numFmtId="3" fontId="8" fillId="0" borderId="6" xfId="0" applyNumberFormat="1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17" fillId="0" borderId="4" xfId="0" applyFont="1" applyBorder="1"/>
    <xf numFmtId="0" fontId="17" fillId="0" borderId="0" xfId="0" applyFont="1"/>
    <xf numFmtId="0" fontId="16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" fontId="10" fillId="3" borderId="1" xfId="0" applyNumberFormat="1" applyFont="1" applyFill="1" applyBorder="1" applyAlignment="1">
      <alignment horizontal="center"/>
    </xf>
    <xf numFmtId="164" fontId="9" fillId="0" borderId="0" xfId="0" applyNumberFormat="1" applyFont="1" applyAlignment="1">
      <alignment horizontal="left"/>
    </xf>
    <xf numFmtId="3" fontId="9" fillId="0" borderId="3" xfId="0" applyNumberFormat="1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3" fontId="10" fillId="0" borderId="7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3" fontId="10" fillId="0" borderId="3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3" fontId="9" fillId="0" borderId="3" xfId="0" applyNumberFormat="1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3" fontId="5" fillId="0" borderId="3" xfId="0" applyNumberFormat="1" applyFont="1" applyBorder="1" applyAlignment="1">
      <alignment horizontal="center"/>
    </xf>
    <xf numFmtId="3" fontId="10" fillId="0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01A63-390F-43A0-9B99-8CBDF2372810}">
  <sheetPr>
    <pageSetUpPr fitToPage="1"/>
  </sheetPr>
  <dimension ref="A1:T22"/>
  <sheetViews>
    <sheetView tabSelected="1" zoomScaleNormal="100" workbookViewId="0">
      <selection activeCell="K24" sqref="K24"/>
    </sheetView>
  </sheetViews>
  <sheetFormatPr defaultColWidth="8.6640625" defaultRowHeight="13.8" x14ac:dyDescent="0.3"/>
  <cols>
    <col min="1" max="1" width="22.6640625" style="1" customWidth="1"/>
    <col min="2" max="2" width="11.6640625" style="1" customWidth="1"/>
    <col min="3" max="3" width="12.33203125" style="1" customWidth="1"/>
    <col min="4" max="4" width="9.6640625" style="1" bestFit="1" customWidth="1"/>
    <col min="5" max="5" width="10.33203125" style="1" bestFit="1" customWidth="1"/>
    <col min="6" max="6" width="9.6640625" style="1" bestFit="1" customWidth="1"/>
    <col min="7" max="7" width="9.44140625" style="1" customWidth="1"/>
    <col min="8" max="9" width="9.33203125" style="1" customWidth="1"/>
    <col min="10" max="13" width="10.33203125" style="1" customWidth="1"/>
    <col min="14" max="14" width="15.5546875" style="4" customWidth="1"/>
    <col min="15" max="15" width="21.6640625" style="1" customWidth="1"/>
    <col min="16" max="16" width="9.5546875" style="1" customWidth="1"/>
    <col min="17" max="17" width="10.33203125" style="1" customWidth="1"/>
    <col min="18" max="18" width="8.6640625" style="8"/>
    <col min="19" max="19" width="8.6640625" style="1"/>
    <col min="20" max="20" width="14.6640625" style="1" customWidth="1"/>
    <col min="21" max="16384" width="8.6640625" style="1"/>
  </cols>
  <sheetData>
    <row r="1" spans="1:20" s="32" customFormat="1" ht="30.6" customHeight="1" x14ac:dyDescent="0.3">
      <c r="A1" s="54" t="s">
        <v>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0" t="s">
        <v>11</v>
      </c>
      <c r="Q1" s="33"/>
      <c r="R1" s="34"/>
      <c r="S1" s="35"/>
      <c r="T1" s="35"/>
    </row>
    <row r="2" spans="1:20" ht="15" thickBot="1" x14ac:dyDescent="0.35">
      <c r="A2" s="10"/>
      <c r="B2" s="11">
        <v>1</v>
      </c>
      <c r="C2" s="11">
        <v>2</v>
      </c>
      <c r="D2" s="11">
        <v>3</v>
      </c>
      <c r="E2" s="11">
        <v>4</v>
      </c>
      <c r="F2" s="11">
        <v>5</v>
      </c>
      <c r="G2" s="11">
        <v>6</v>
      </c>
      <c r="H2" s="11">
        <v>7</v>
      </c>
      <c r="I2" s="11">
        <v>8</v>
      </c>
      <c r="J2" s="11">
        <v>9</v>
      </c>
      <c r="K2" s="11">
        <v>10</v>
      </c>
      <c r="L2" s="11">
        <v>11</v>
      </c>
      <c r="M2" s="11">
        <v>12</v>
      </c>
      <c r="N2" s="29" t="s">
        <v>4</v>
      </c>
      <c r="O2" s="14"/>
      <c r="P2" s="4"/>
      <c r="Q2" s="4"/>
      <c r="R2" s="4"/>
    </row>
    <row r="3" spans="1:20" s="2" customFormat="1" ht="16.95" customHeight="1" x14ac:dyDescent="0.3">
      <c r="A3" s="16" t="s">
        <v>2</v>
      </c>
      <c r="B3" s="56">
        <v>6736427</v>
      </c>
      <c r="C3" s="57"/>
      <c r="D3" s="57"/>
      <c r="E3" s="57"/>
      <c r="F3" s="57"/>
      <c r="G3" s="57"/>
      <c r="H3" s="57"/>
      <c r="I3" s="57"/>
      <c r="J3" s="57"/>
      <c r="K3" s="12">
        <v>2527000</v>
      </c>
      <c r="L3" s="12">
        <v>2355000</v>
      </c>
      <c r="M3" s="12">
        <v>2889000</v>
      </c>
      <c r="N3" s="13">
        <f>SUM(B3:M3)</f>
        <v>14507427</v>
      </c>
      <c r="O3" s="15"/>
      <c r="P3" s="24"/>
      <c r="Q3" s="24"/>
      <c r="R3" s="24"/>
    </row>
    <row r="4" spans="1:20" s="2" customFormat="1" ht="16.95" customHeight="1" x14ac:dyDescent="0.3">
      <c r="A4" s="3" t="s">
        <v>3</v>
      </c>
      <c r="B4" s="58">
        <v>3022498</v>
      </c>
      <c r="C4" s="59"/>
      <c r="D4" s="59"/>
      <c r="E4" s="59"/>
      <c r="F4" s="59"/>
      <c r="G4" s="59"/>
      <c r="H4" s="59"/>
      <c r="I4" s="59"/>
      <c r="J4" s="59"/>
      <c r="K4" s="6">
        <v>1452000</v>
      </c>
      <c r="L4" s="6">
        <v>1607000</v>
      </c>
      <c r="M4" s="6">
        <v>2015000</v>
      </c>
      <c r="N4" s="5">
        <f>SUM(B4:M4)</f>
        <v>8096498</v>
      </c>
      <c r="O4" s="15"/>
      <c r="P4" s="24"/>
      <c r="Q4" s="24"/>
      <c r="R4" s="24"/>
    </row>
    <row r="5" spans="1:20" s="2" customFormat="1" ht="16.95" customHeight="1" x14ac:dyDescent="0.3">
      <c r="A5" s="3" t="s">
        <v>1</v>
      </c>
      <c r="B5" s="60">
        <v>-3665000</v>
      </c>
      <c r="C5" s="61"/>
      <c r="D5" s="61"/>
      <c r="E5" s="61"/>
      <c r="F5" s="61"/>
      <c r="G5" s="61"/>
      <c r="H5" s="61"/>
      <c r="I5" s="61"/>
      <c r="J5" s="61"/>
      <c r="K5" s="18">
        <v>-1076000</v>
      </c>
      <c r="L5" s="18">
        <v>-749000</v>
      </c>
      <c r="M5" s="18">
        <v>-874000</v>
      </c>
      <c r="N5" s="31">
        <f>SUM(B5:M5)</f>
        <v>-6364000</v>
      </c>
      <c r="O5" s="47"/>
      <c r="P5" s="24"/>
      <c r="Q5" s="24"/>
      <c r="R5" s="24"/>
    </row>
    <row r="6" spans="1:20" s="2" customFormat="1" ht="16.95" customHeight="1" x14ac:dyDescent="0.3">
      <c r="A6" s="3" t="s">
        <v>7</v>
      </c>
      <c r="B6" s="17"/>
      <c r="C6" s="6"/>
      <c r="D6" s="6"/>
      <c r="E6" s="6"/>
      <c r="F6" s="6"/>
      <c r="G6" s="6"/>
      <c r="H6" s="9"/>
      <c r="I6" s="9"/>
      <c r="J6" s="6"/>
      <c r="K6" s="6"/>
      <c r="L6" s="9"/>
      <c r="M6" s="9"/>
      <c r="N6" s="30">
        <v>1451907</v>
      </c>
      <c r="O6" s="48"/>
      <c r="P6" s="21"/>
      <c r="Q6" s="23"/>
      <c r="R6" s="22"/>
      <c r="S6" s="1"/>
      <c r="T6" s="1"/>
    </row>
    <row r="7" spans="1:20" s="2" customFormat="1" ht="16.95" customHeight="1" x14ac:dyDescent="0.3">
      <c r="A7" s="3" t="s">
        <v>5</v>
      </c>
      <c r="B7" s="62">
        <v>22000</v>
      </c>
      <c r="C7" s="59"/>
      <c r="D7" s="59"/>
      <c r="E7" s="59"/>
      <c r="F7" s="59"/>
      <c r="G7" s="59"/>
      <c r="H7" s="59"/>
      <c r="I7" s="59"/>
      <c r="J7" s="59"/>
      <c r="K7" s="6">
        <v>6831</v>
      </c>
      <c r="L7" s="6">
        <v>8463</v>
      </c>
      <c r="M7" s="6">
        <v>7917</v>
      </c>
      <c r="N7" s="5">
        <f>SUM(SUM(B7:M7))</f>
        <v>45211</v>
      </c>
      <c r="O7" s="47"/>
      <c r="Q7" s="23"/>
      <c r="R7" s="22"/>
    </row>
    <row r="8" spans="1:20" s="32" customFormat="1" ht="30.6" customHeight="1" x14ac:dyDescent="0.3">
      <c r="A8" s="54">
        <v>2024</v>
      </c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49"/>
      <c r="Q8" s="33"/>
      <c r="R8" s="34"/>
      <c r="S8" s="35"/>
      <c r="T8" s="35"/>
    </row>
    <row r="9" spans="1:20" ht="16.95" customHeight="1" thickBot="1" x14ac:dyDescent="0.35">
      <c r="A9" s="37"/>
      <c r="B9" s="37">
        <v>1</v>
      </c>
      <c r="C9" s="37">
        <v>2</v>
      </c>
      <c r="D9" s="37">
        <v>3</v>
      </c>
      <c r="E9" s="37">
        <v>4</v>
      </c>
      <c r="F9" s="37">
        <v>5</v>
      </c>
      <c r="G9" s="37">
        <v>6</v>
      </c>
      <c r="H9" s="37">
        <v>7</v>
      </c>
      <c r="I9" s="37">
        <v>8</v>
      </c>
      <c r="J9" s="37">
        <v>9</v>
      </c>
      <c r="K9" s="37">
        <v>10</v>
      </c>
      <c r="L9" s="37">
        <v>11</v>
      </c>
      <c r="M9" s="37">
        <v>12</v>
      </c>
      <c r="N9" s="38" t="s">
        <v>4</v>
      </c>
      <c r="O9" s="48"/>
      <c r="Q9" s="23"/>
      <c r="R9" s="22"/>
    </row>
    <row r="10" spans="1:20" s="2" customFormat="1" ht="16.95" customHeight="1" x14ac:dyDescent="0.3">
      <c r="A10" s="16" t="s">
        <v>2</v>
      </c>
      <c r="B10" s="25">
        <v>2934059</v>
      </c>
      <c r="C10" s="27">
        <v>2633379</v>
      </c>
      <c r="D10" s="27">
        <v>2611738</v>
      </c>
      <c r="E10" s="27">
        <v>2399511</v>
      </c>
      <c r="F10" s="27">
        <v>2670414</v>
      </c>
      <c r="G10" s="28">
        <v>2806832</v>
      </c>
      <c r="H10" s="27">
        <v>2726790</v>
      </c>
      <c r="I10" s="27">
        <v>2687387</v>
      </c>
      <c r="J10" s="28">
        <v>2811038</v>
      </c>
      <c r="K10" s="27">
        <v>2208935</v>
      </c>
      <c r="L10" s="27">
        <v>2367718</v>
      </c>
      <c r="M10" s="27">
        <v>2703832</v>
      </c>
      <c r="N10" s="13">
        <f>SUM(B10:M10)</f>
        <v>31561633</v>
      </c>
      <c r="O10" s="48"/>
      <c r="P10" s="21"/>
      <c r="Q10" s="23"/>
      <c r="R10" s="22"/>
      <c r="S10" s="1"/>
      <c r="T10" s="1"/>
    </row>
    <row r="11" spans="1:20" s="2" customFormat="1" ht="16.2" customHeight="1" x14ac:dyDescent="0.3">
      <c r="A11" s="3" t="s">
        <v>3</v>
      </c>
      <c r="B11" s="26">
        <v>2192167</v>
      </c>
      <c r="C11" s="9">
        <v>2258281</v>
      </c>
      <c r="D11" s="9">
        <v>2073583</v>
      </c>
      <c r="E11" s="9">
        <v>1627596</v>
      </c>
      <c r="F11" s="9">
        <v>1358315</v>
      </c>
      <c r="G11" s="7">
        <v>1633520</v>
      </c>
      <c r="H11" s="9">
        <v>2630380</v>
      </c>
      <c r="I11" s="9">
        <v>2517889</v>
      </c>
      <c r="J11" s="7">
        <v>1647872</v>
      </c>
      <c r="K11" s="9">
        <v>2024533</v>
      </c>
      <c r="L11" s="7">
        <v>2113731</v>
      </c>
      <c r="M11" s="9">
        <v>2512891</v>
      </c>
      <c r="N11" s="5">
        <f>SUM(B11:M11)</f>
        <v>24590758</v>
      </c>
      <c r="O11" s="48"/>
      <c r="P11" s="21"/>
      <c r="Q11" s="23"/>
      <c r="R11" s="22"/>
      <c r="S11" s="1"/>
      <c r="T11" s="1"/>
    </row>
    <row r="12" spans="1:20" s="19" customFormat="1" ht="16.95" customHeight="1" x14ac:dyDescent="0.3">
      <c r="A12" s="41" t="s">
        <v>1</v>
      </c>
      <c r="B12" s="53">
        <f>B11-B10</f>
        <v>-741892</v>
      </c>
      <c r="C12" s="18">
        <f t="shared" ref="C12:M12" si="0">C11-C10</f>
        <v>-375098</v>
      </c>
      <c r="D12" s="18">
        <f t="shared" si="0"/>
        <v>-538155</v>
      </c>
      <c r="E12" s="18">
        <f t="shared" si="0"/>
        <v>-771915</v>
      </c>
      <c r="F12" s="18">
        <f t="shared" si="0"/>
        <v>-1312099</v>
      </c>
      <c r="G12" s="18">
        <f t="shared" si="0"/>
        <v>-1173312</v>
      </c>
      <c r="H12" s="18">
        <f t="shared" si="0"/>
        <v>-96410</v>
      </c>
      <c r="I12" s="18">
        <f t="shared" si="0"/>
        <v>-169498</v>
      </c>
      <c r="J12" s="18">
        <f t="shared" si="0"/>
        <v>-1163166</v>
      </c>
      <c r="K12" s="18">
        <f t="shared" si="0"/>
        <v>-184402</v>
      </c>
      <c r="L12" s="18">
        <f t="shared" si="0"/>
        <v>-253987</v>
      </c>
      <c r="M12" s="18">
        <f t="shared" si="0"/>
        <v>-190941</v>
      </c>
      <c r="N12" s="31">
        <f>N11-N10</f>
        <v>-6970875</v>
      </c>
      <c r="O12" s="48"/>
      <c r="P12" s="42"/>
      <c r="Q12" s="52"/>
      <c r="R12" s="43"/>
      <c r="S12" s="20"/>
      <c r="T12" s="20"/>
    </row>
    <row r="13" spans="1:20" s="2" customFormat="1" ht="16.95" customHeight="1" x14ac:dyDescent="0.3">
      <c r="A13" s="3" t="s">
        <v>7</v>
      </c>
      <c r="B13" s="17">
        <v>244304</v>
      </c>
      <c r="C13" s="6">
        <v>195236</v>
      </c>
      <c r="D13" s="6">
        <v>48105</v>
      </c>
      <c r="E13" s="6">
        <v>67146</v>
      </c>
      <c r="F13" s="6">
        <v>82849</v>
      </c>
      <c r="G13" s="6">
        <v>128036</v>
      </c>
      <c r="H13" s="9">
        <v>9119</v>
      </c>
      <c r="I13" s="9">
        <v>-27432</v>
      </c>
      <c r="J13" s="6">
        <v>98236</v>
      </c>
      <c r="K13" s="6">
        <v>216587</v>
      </c>
      <c r="L13" s="9">
        <v>414411</v>
      </c>
      <c r="M13" s="9">
        <v>1425390</v>
      </c>
      <c r="N13" s="30">
        <f>SUM(B13:M13)</f>
        <v>2901987</v>
      </c>
      <c r="O13" s="19" t="s">
        <v>10</v>
      </c>
      <c r="P13" s="21"/>
      <c r="Q13" s="23"/>
      <c r="R13" s="22"/>
      <c r="S13" s="1"/>
      <c r="T13" s="1"/>
    </row>
    <row r="14" spans="1:20" s="2" customFormat="1" ht="16.95" customHeight="1" x14ac:dyDescent="0.3">
      <c r="A14" s="3" t="s">
        <v>0</v>
      </c>
      <c r="B14" s="17">
        <v>11311</v>
      </c>
      <c r="C14" s="6">
        <v>12191</v>
      </c>
      <c r="D14" s="7">
        <v>10641</v>
      </c>
      <c r="E14" s="9">
        <v>8738</v>
      </c>
      <c r="F14" s="9">
        <v>7619</v>
      </c>
      <c r="G14" s="9">
        <v>11618</v>
      </c>
      <c r="H14" s="9">
        <v>21433</v>
      </c>
      <c r="I14" s="9">
        <v>21056</v>
      </c>
      <c r="J14" s="9">
        <v>8637</v>
      </c>
      <c r="K14" s="9">
        <v>9162</v>
      </c>
      <c r="L14" s="9">
        <v>9628</v>
      </c>
      <c r="M14" s="9">
        <v>9424</v>
      </c>
      <c r="N14" s="5">
        <f>SUM(SUM(B14:M14))</f>
        <v>141458</v>
      </c>
      <c r="O14" s="19" t="s">
        <v>9</v>
      </c>
      <c r="P14" s="21"/>
      <c r="Q14" s="23"/>
      <c r="R14" s="22"/>
      <c r="S14" s="1"/>
      <c r="T14" s="1"/>
    </row>
    <row r="15" spans="1:20" s="2" customFormat="1" ht="16.95" customHeight="1" x14ac:dyDescent="0.3">
      <c r="A15" s="3" t="s">
        <v>6</v>
      </c>
      <c r="B15" s="17">
        <v>1413</v>
      </c>
      <c r="C15" s="6"/>
      <c r="D15" s="6"/>
      <c r="E15" s="6"/>
      <c r="F15" s="6"/>
      <c r="G15" s="6"/>
      <c r="H15" s="9"/>
      <c r="I15" s="9"/>
      <c r="J15" s="6"/>
      <c r="K15" s="6">
        <v>2576</v>
      </c>
      <c r="L15" s="18"/>
      <c r="M15" s="9">
        <v>2878</v>
      </c>
      <c r="N15" s="30"/>
      <c r="O15" s="19"/>
      <c r="P15" s="21"/>
      <c r="Q15" s="23"/>
      <c r="R15" s="22"/>
      <c r="S15" s="1"/>
      <c r="T15" s="1"/>
    </row>
    <row r="16" spans="1:20" s="32" customFormat="1" ht="30.6" customHeight="1" thickBot="1" x14ac:dyDescent="0.35">
      <c r="A16" s="54">
        <v>2025</v>
      </c>
      <c r="B16" s="55"/>
      <c r="C16" s="55"/>
      <c r="D16" s="55"/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36"/>
      <c r="Q16" s="33"/>
      <c r="R16" s="34"/>
      <c r="S16" s="35"/>
      <c r="T16" s="35"/>
    </row>
    <row r="17" spans="1:20" s="2" customFormat="1" ht="16.95" customHeight="1" x14ac:dyDescent="0.3">
      <c r="A17" s="16" t="s">
        <v>2</v>
      </c>
      <c r="B17" s="25">
        <v>2630637.7200000002</v>
      </c>
      <c r="C17" s="27">
        <v>2301572</v>
      </c>
      <c r="D17" s="27">
        <v>2071385</v>
      </c>
      <c r="E17" s="27">
        <v>2135084</v>
      </c>
      <c r="F17" s="27">
        <v>2327948.71</v>
      </c>
      <c r="G17" s="27">
        <v>2539843</v>
      </c>
      <c r="H17" s="27">
        <v>2735807.75</v>
      </c>
      <c r="I17" s="27">
        <v>2688220</v>
      </c>
      <c r="J17" s="27">
        <v>2393566</v>
      </c>
      <c r="K17" s="27">
        <v>2236426.5699999998</v>
      </c>
      <c r="L17" s="45"/>
      <c r="M17" s="45"/>
      <c r="N17" s="39">
        <f>SUM(B17:M17)</f>
        <v>24060490.75</v>
      </c>
      <c r="O17" s="19"/>
      <c r="P17" s="21"/>
      <c r="Q17" s="23"/>
      <c r="R17" s="22"/>
      <c r="S17" s="1"/>
      <c r="T17" s="1"/>
    </row>
    <row r="18" spans="1:20" s="2" customFormat="1" ht="16.2" customHeight="1" x14ac:dyDescent="0.3">
      <c r="A18" s="3" t="s">
        <v>3</v>
      </c>
      <c r="B18" s="26">
        <v>2807803.79</v>
      </c>
      <c r="C18" s="9">
        <v>2649727</v>
      </c>
      <c r="D18" s="9">
        <v>2388223</v>
      </c>
      <c r="E18" s="9">
        <v>1798956</v>
      </c>
      <c r="F18" s="9">
        <v>1834394</v>
      </c>
      <c r="G18" s="9">
        <v>1976151</v>
      </c>
      <c r="H18" s="9">
        <v>2830230</v>
      </c>
      <c r="I18" s="9">
        <v>3733823</v>
      </c>
      <c r="J18" s="9">
        <v>1815905</v>
      </c>
      <c r="K18" s="9">
        <v>2399770.92</v>
      </c>
      <c r="L18" s="46"/>
      <c r="M18" s="46"/>
      <c r="N18" s="40">
        <f>SUM(B18:M18)</f>
        <v>24234983.710000001</v>
      </c>
      <c r="O18" s="19"/>
      <c r="P18" s="21"/>
      <c r="Q18" s="23"/>
      <c r="R18" s="22"/>
      <c r="S18" s="1"/>
      <c r="T18" s="1"/>
    </row>
    <row r="19" spans="1:20" s="2" customFormat="1" ht="16.95" customHeight="1" x14ac:dyDescent="0.3">
      <c r="A19" s="3" t="s">
        <v>1</v>
      </c>
      <c r="B19" s="44">
        <f>B18-B17</f>
        <v>177166.06999999983</v>
      </c>
      <c r="C19" s="51">
        <f t="shared" ref="C19" si="1">C18-C17</f>
        <v>348155</v>
      </c>
      <c r="D19" s="51">
        <f t="shared" ref="D19" si="2">D18-D17</f>
        <v>316838</v>
      </c>
      <c r="E19" s="51">
        <f t="shared" ref="E19" si="3">E18-E17</f>
        <v>-336128</v>
      </c>
      <c r="F19" s="51">
        <f t="shared" ref="F19" si="4">F18-F17</f>
        <v>-493554.70999999996</v>
      </c>
      <c r="G19" s="51">
        <f t="shared" ref="G19" si="5">G18-G17</f>
        <v>-563692</v>
      </c>
      <c r="H19" s="51">
        <f t="shared" ref="H19" si="6">H18-H17</f>
        <v>94422.25</v>
      </c>
      <c r="I19" s="51">
        <f t="shared" ref="I19" si="7">I18-I17</f>
        <v>1045603</v>
      </c>
      <c r="J19" s="51">
        <f t="shared" ref="J19" si="8">J18-J17</f>
        <v>-577661</v>
      </c>
      <c r="K19" s="51">
        <f t="shared" ref="K19" si="9">K18-K17</f>
        <v>163344.35000000009</v>
      </c>
      <c r="L19" s="46">
        <f t="shared" ref="L19" si="10">L18-L17</f>
        <v>0</v>
      </c>
      <c r="M19" s="46">
        <f t="shared" ref="M19" si="11">M18-M17</f>
        <v>0</v>
      </c>
      <c r="N19" s="40">
        <f t="shared" ref="N19" si="12">N18-N17</f>
        <v>174492.96000000089</v>
      </c>
      <c r="O19" s="48"/>
      <c r="P19" s="21"/>
      <c r="Q19" s="23"/>
      <c r="R19" s="22"/>
      <c r="S19" s="1"/>
      <c r="T19" s="1"/>
    </row>
    <row r="20" spans="1:20" s="2" customFormat="1" ht="16.95" customHeight="1" x14ac:dyDescent="0.3">
      <c r="A20" s="3" t="s">
        <v>7</v>
      </c>
      <c r="B20" s="26">
        <v>-160306</v>
      </c>
      <c r="C20" s="9">
        <v>-76386</v>
      </c>
      <c r="D20" s="9">
        <v>-123389</v>
      </c>
      <c r="E20" s="9">
        <v>23262</v>
      </c>
      <c r="F20" s="9">
        <v>-141979</v>
      </c>
      <c r="G20" s="9">
        <v>-53387</v>
      </c>
      <c r="H20" s="9">
        <v>-92295</v>
      </c>
      <c r="I20" s="63">
        <v>-891258</v>
      </c>
      <c r="J20" s="9">
        <v>89109</v>
      </c>
      <c r="K20" s="9">
        <v>282547</v>
      </c>
      <c r="L20" s="46"/>
      <c r="M20" s="46"/>
      <c r="N20" s="40">
        <f>SUM(B20:M20)</f>
        <v>-1144082</v>
      </c>
      <c r="O20" s="19"/>
      <c r="P20" s="21"/>
      <c r="Q20" s="23"/>
      <c r="R20" s="22"/>
      <c r="S20" s="1"/>
      <c r="T20" s="1"/>
    </row>
    <row r="21" spans="1:20" s="2" customFormat="1" ht="16.95" customHeight="1" x14ac:dyDescent="0.3">
      <c r="A21" s="3" t="s">
        <v>0</v>
      </c>
      <c r="B21" s="26">
        <v>13407</v>
      </c>
      <c r="C21" s="9">
        <v>12174</v>
      </c>
      <c r="D21" s="9">
        <v>11804</v>
      </c>
      <c r="E21" s="9">
        <v>10667</v>
      </c>
      <c r="F21" s="9">
        <v>10332</v>
      </c>
      <c r="G21" s="9">
        <v>13423</v>
      </c>
      <c r="H21" s="9">
        <v>20662</v>
      </c>
      <c r="I21" s="9">
        <v>22719</v>
      </c>
      <c r="J21" s="9">
        <v>8445</v>
      </c>
      <c r="K21" s="9">
        <v>12181</v>
      </c>
      <c r="L21" s="18"/>
      <c r="M21" s="18"/>
      <c r="N21" s="40">
        <f>SUM(SUM(B21:M21))</f>
        <v>135814</v>
      </c>
      <c r="O21" s="19"/>
      <c r="P21" s="21"/>
      <c r="Q21" s="23"/>
      <c r="R21" s="22"/>
      <c r="S21" s="1"/>
      <c r="T21" s="1"/>
    </row>
    <row r="22" spans="1:20" s="2" customFormat="1" ht="16.95" customHeight="1" x14ac:dyDescent="0.3">
      <c r="A22" s="3" t="s">
        <v>6</v>
      </c>
      <c r="B22" s="26"/>
      <c r="C22" s="46"/>
      <c r="D22" s="9"/>
      <c r="E22" s="9"/>
      <c r="F22" s="9"/>
      <c r="G22" s="9"/>
      <c r="H22" s="9"/>
      <c r="I22" s="9">
        <v>2914</v>
      </c>
      <c r="J22" s="9"/>
      <c r="K22" s="9"/>
      <c r="L22" s="18"/>
      <c r="M22" s="18"/>
      <c r="N22" s="40"/>
      <c r="O22" s="19"/>
      <c r="P22" s="21"/>
      <c r="Q22" s="23"/>
      <c r="R22" s="22"/>
      <c r="S22" s="1"/>
      <c r="T22" s="1"/>
    </row>
  </sheetData>
  <mergeCells count="7">
    <mergeCell ref="A16:N16"/>
    <mergeCell ref="A1:N1"/>
    <mergeCell ref="B3:J3"/>
    <mergeCell ref="B4:J4"/>
    <mergeCell ref="B5:J5"/>
    <mergeCell ref="A8:N8"/>
    <mergeCell ref="B7:J7"/>
  </mergeCells>
  <pageMargins left="0" right="0" top="0.78740157480314965" bottom="0.78740157480314965" header="0.31496062992125984" footer="0.31496062992125984"/>
  <pageSetup paperSize="9" scale="9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Hospodaření</vt:lpstr>
      <vt:lpstr>Hospodaření!Oblast_tisku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Gavenda</dc:creator>
  <cp:lastModifiedBy>Pavel Cerny</cp:lastModifiedBy>
  <cp:lastPrinted>2025-09-18T08:37:53Z</cp:lastPrinted>
  <dcterms:created xsi:type="dcterms:W3CDTF">2024-03-04T06:55:26Z</dcterms:created>
  <dcterms:modified xsi:type="dcterms:W3CDTF">2025-11-28T09:42:06Z</dcterms:modified>
</cp:coreProperties>
</file>